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tabRatio="845" activeTab="0"/>
  </bookViews>
  <sheets>
    <sheet name="Összesítő" sheetId="1" r:id="rId1"/>
    <sheet name="Irtás, föld és sziklamunka" sheetId="2" r:id="rId2"/>
    <sheet name="Szigetelés" sheetId="3" r:id="rId3"/>
    <sheet name="Közmű csővezetékek és szerelvén" sheetId="4" r:id="rId4"/>
    <sheet name="Épületgépészeti csővezeték szer" sheetId="5" r:id="rId5"/>
    <sheet name="Épületgépészeti szerelvények és" sheetId="6" r:id="rId6"/>
  </sheets>
  <definedNames/>
  <calcPr fullCalcOnLoad="1"/>
</workbook>
</file>

<file path=xl/sharedStrings.xml><?xml version="1.0" encoding="utf-8"?>
<sst xmlns="http://schemas.openxmlformats.org/spreadsheetml/2006/main" count="315" uniqueCount="198">
  <si>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</si>
  <si>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</si>
  <si>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</si>
  <si>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</si>
  <si>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</si>
  <si>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</si>
  <si>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</si>
  <si>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</si>
  <si>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</si>
  <si>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</si>
  <si>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</si>
  <si>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</si>
  <si>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21-03-049-0000000</t>
  </si>
  <si>
    <t xml:space="preserve">m3     </t>
  </si>
  <si>
    <t xml:space="preserve">Munkaárok földkiemelése közművesített területen, kézi erővel, bármely konzisztenciájú talajban, dúcolás nélkül, 2,0 m2-nél nagyobb szelvénynél, I-II. talajosztály </t>
  </si>
  <si>
    <t>21-03-200-0000000</t>
  </si>
  <si>
    <t xml:space="preserve">Földvisszatöltés munkagödörbe vagy munkaárokba, tömörítés nélkül, réteges elterítéssel, I-IV. osztályú talajban, kézi erővel, az anyag súlypontja karoláson belül, a vezeték (műtárgy) felett és mellett 50 cm vastagságig </t>
  </si>
  <si>
    <t>Munkanem összesen:</t>
  </si>
  <si>
    <t>Irtás, föld és sziklamunka</t>
  </si>
  <si>
    <t>48-08-211-0125524</t>
  </si>
  <si>
    <t xml:space="preserve">m      </t>
  </si>
  <si>
    <t>48-08-211-0125525</t>
  </si>
  <si>
    <t>48-08-211-0125526</t>
  </si>
  <si>
    <t>48-08-211-0125527</t>
  </si>
  <si>
    <t>48-08-212-0125528</t>
  </si>
  <si>
    <t>48-08-212-0125530</t>
  </si>
  <si>
    <t>48-08-212-0125531</t>
  </si>
  <si>
    <t>48-08-212-0125532</t>
  </si>
  <si>
    <t>48-08-212-0125554</t>
  </si>
  <si>
    <t>Szigetelés</t>
  </si>
  <si>
    <t>81-01-002-0120007</t>
  </si>
  <si>
    <t>Horganyzott acélcsővezeték szerelése szabadon, horonyba vagy padlócsatornába, menetes kötésekkel, csőidomokkal, tartószerkezettel, szakaszos nyomáspróbával 15 NÁ Horganyzott acélcső MSZ 120/1 A 37X minőségű 1/2" simavégű</t>
  </si>
  <si>
    <t>81-01-003-0120010</t>
  </si>
  <si>
    <t>Horganyzott acélcsővezeték szerelése szabadon, horonyba vagy padlócsatornába, menetes kötésekkel, csőidomokkal, tartószerkezettel, szakaszos nyomáspróbával 20 NÁ-25 NÁ Horganyzott acélcső MSZ 120/1 A 37X minőségű 3/4" simavégű</t>
  </si>
  <si>
    <t>81-01-005-0120022</t>
  </si>
  <si>
    <t xml:space="preserve">Horganyzott acélcsővezeték szerelése szabadon, horonyba vagy padlócsatornába, menetes kötésekkel, csőidomokkal, tartószerkezettel, szakaszos nyomáspróbával 50 NÁ Horganyzott acélcső MSZ 120/1 A 37X minőségű 2" simavégű </t>
  </si>
  <si>
    <t>81-01-006-0120025</t>
  </si>
  <si>
    <t xml:space="preserve">Horganyzott acélcsővezeték szerelése szabadon, horonyba vagy padlócsatornába, menetes kötésekkel, csőidomokkal, tartószerkezettel, szakaszos nyomáspróbával 65 NÁ Horganyzott acélcső MSZ 120/1 A 37X minőségű 2 1/2" simavégű </t>
  </si>
  <si>
    <t>81-01-007-0120028</t>
  </si>
  <si>
    <t xml:space="preserve">Horganyzott acélcsővezeték szerelése szabadon, horonyba vagy padlócsatornába, menetes kötésekkel, csőidomokkal, tartószerkezettel, szakaszos nyomáspróbával 80 NÁ Horganyzott acélcső MSZ 120/1 A 37X minőségű 3" simavégű </t>
  </si>
  <si>
    <t>81-01-852-0329004</t>
  </si>
  <si>
    <t xml:space="preserve">PPr műanyag csővezeték hideg- és melegvízre szabadon, faliékhez rögzített tartószerkezetre szerelve, polifúziós hegesztésű kötésekkel, csőidomokkal akaszos nyomáspróbával, 25 NÁ (Dk=40 mm) PPr vízcső 4 m-es szálban, 40x6,4 mm. </t>
  </si>
  <si>
    <t>81-01-853-0329005</t>
  </si>
  <si>
    <t xml:space="preserve">PPr műanyag csővezeték hideg- és melegvízre szabadon, faliékhez rögzített tartószerkezetre szerelve, polifúziós hegesztésű kötésekkel, csőidomokkal, szakaszos nyomáspróbával, 32 NÁ (Dk=50 mm) PPr vízcső 4 m-es szálban, 50x8,4 mm. </t>
  </si>
  <si>
    <t>81-01-861-0329001</t>
  </si>
  <si>
    <t>PPr műanyag csővezeték hideg- és melegvízre, falhoronyba, vagy padlószerkezetbe szerelve, polifúziós hegesztésű kötésekkel, csőidomokkal, szakaszos nyomáspróbával, 15 NÁ (Dk=20 mm, (Dk=25 mm) PPr vízcső 4 m-es szálban, 20x3,4 mm, 20 bar</t>
  </si>
  <si>
    <t>81-01-861-0329002</t>
  </si>
  <si>
    <t>PPr műanyag csővezeték hideg- ésmelegvízre, falhoronyba, vagy padlószerkezetbe szerelve, polifúziós hegesztésű kötésekkel, csőidomokkal szakaszos nyomáspróbával, 15 NÁ (Dk=20 mm, (Dk=25 mm) PPr vízcső 4 m-es szálban, 25x4,2 mm, 20 bar</t>
  </si>
  <si>
    <t>81-01-862-0329003</t>
  </si>
  <si>
    <t>PPr műanyag csővezeték hideg- és melegvízre, falhoronyba, vagy padlószerkezetbe szerelve, polifúziós hegesztésű kötésekkel, csőidomokkal szakaszos nyomáspróbával, 20 NÁ (Dk=32 mm) PPr vízcső 4 m-es szálban, 32x5,4 mm, 20 bar</t>
  </si>
  <si>
    <t>81-02-061-0000000</t>
  </si>
  <si>
    <t>81-02-061-0000001</t>
  </si>
  <si>
    <t>81-02-062-0131112</t>
  </si>
  <si>
    <t>81-02-071-0131002</t>
  </si>
  <si>
    <t xml:space="preserve">PVC-cső lefolyóvezeték szerelése szabadon, horonyba vagy padlócsatornába, tokos, gumigyűrűs kötésekkel, csőidomokkal, szakaszos tömörségi próbával 32 NÁ PVC vízvezetéki lefolyócső, KAEM  32x1.8x2000 mm tokosvégű </t>
  </si>
  <si>
    <t>81-02-073-0131004</t>
  </si>
  <si>
    <t xml:space="preserve">PVC-cső lefolyóvezeték szerelése szabadon, horonyba vagy padlócsatornába, tokos, gumigyűrűs kötésekkel, csőidomokkal, szakaszos tömörségi próbával 50 NÁ PVC vízvezetéki lefolyócső, KAEM  50x1.8x2000 mm tokosvégű </t>
  </si>
  <si>
    <t>81-02-076-0131007</t>
  </si>
  <si>
    <t xml:space="preserve">PVC-cső lefolyóvezeték szerelése szabadon, horonyba vagy padlócsatornába, tokos, gumigyűrűs kötésekkel, csőidomokkal, szakaszos tömörségi próbával 100 NÁ PVC vízvezetéki lefolyócső, KAEM 110x2.2x2000 mm tokosvégű </t>
  </si>
  <si>
    <t>81-02-077-0131008</t>
  </si>
  <si>
    <t xml:space="preserve">PVC-cső lefolyóvezeték szerelése szabadon, horonyba vagy padlócsatornába, tokos, gumigyűrűs kötésekkel, csőidomokkal, szakaszos tömörségi próbával 125 NÁ PVC vízvezetéki lefolyócső, KAEM 125x2.5x2000 mm tokosvégű </t>
  </si>
  <si>
    <t xml:space="preserve">db     </t>
  </si>
  <si>
    <t>Épületgépészeti csővezeték szerelése</t>
  </si>
  <si>
    <t>82-01-202-0110707</t>
  </si>
  <si>
    <t xml:space="preserve">Egyoldalon menetes szerelvény elhelyezése, külső vagy belső menettel, illetve hollandival csatlakoztatva, 15 NÁ, Töltő-ürítő szelep 1/2" </t>
  </si>
  <si>
    <t>82-01-202-0130525</t>
  </si>
  <si>
    <t xml:space="preserve">Egyoldalon menetes szerelvény elhelyezése, külső vagy belső menettel, illetve hollandival csatlakoztatva, 15 NÁ Biztonsági lefúvó szelep, Ple=6bar,  1/2" </t>
  </si>
  <si>
    <t>82-01-202-0180417</t>
  </si>
  <si>
    <t xml:space="preserve">Egyoldalon menetes szerelvény elhelyezése, külső vagy belső menettel, illetve hollandival csatlakoztatva, 15 NÁ, Nyomásmérő óra 1/2" </t>
  </si>
  <si>
    <t>82-01-222-0115582</t>
  </si>
  <si>
    <t xml:space="preserve">Kétoldalon menetes szerelvény elhelyezése, külső vagy belső menettel, illetve hollandival csatlakoztatva, 15 NÁ Cafnis gömbcsap  bb 1/2" </t>
  </si>
  <si>
    <t>82-01-222-0115622</t>
  </si>
  <si>
    <t xml:space="preserve">Kétoldalon menetes szerelvény elhelyezése, külső vagy belső menettel, illetve hollandival csatlakoztatva, 15 NÁ, Visszacsapó szelep  bb 1/2" </t>
  </si>
  <si>
    <t>82-01-223-0115564</t>
  </si>
  <si>
    <t xml:space="preserve">Kétoldalon menetes szerelvény elhelyezése, külső vagy belső menettel, illetve hollandival csatlakoztatva,  Cafnis gömbcsap  DN 20, 3/4" </t>
  </si>
  <si>
    <t>82-01-223-0140013</t>
  </si>
  <si>
    <t xml:space="preserve">Kétoldalon menetes szerelvény elhelyezése, külső vagy belső menettel, illetve hollandival csatlakoztatva, 20 NÁ Sárgaréz visszacsapószelep 3/4" </t>
  </si>
  <si>
    <t>82-01-224-0115565</t>
  </si>
  <si>
    <t xml:space="preserve">Kétoldalon menetes szerelvény elhelyezése, külső vagy belső menettel, illetve hollandival csatlakoztatva, Cafnis gömbcsap, DN 25, 1" </t>
  </si>
  <si>
    <t>82-01-224-0115624</t>
  </si>
  <si>
    <t xml:space="preserve">Kétoldalon menetes szerelvény elhelyezése, külső vagy belső menettel, illetve hollandival csatlakoztatva, 25 NÁ Visszacsapó szele, bb 1" </t>
  </si>
  <si>
    <t>82-01-227-0115568</t>
  </si>
  <si>
    <t xml:space="preserve">Kétoldalon menetes szerelvény elhelyezése, külső vagy belső menettel, illetve hollandival csatlakoztatva, 50 NÁ, 65 NÁ Cafnis gömbcsap  bb 2" </t>
  </si>
  <si>
    <t>82-01-227-0115627</t>
  </si>
  <si>
    <t xml:space="preserve">Kétoldalon menetes szerelvény elhelyezése, külső vagy belső menettel, illetve hollandival csatlakoztatva, 50 NÁ, 65 NÁ, Visszacsapó szelep, bb 2" </t>
  </si>
  <si>
    <t>82-01-228-0115570</t>
  </si>
  <si>
    <t xml:space="preserve">Kétoldalon menetes szerelvény elhelyezése, külső vagy belső menettel, illetve hollandival csatlakoztatva, 80 NÁ, 100 NÁ, Cafnis gömbcsap, bb 3" </t>
  </si>
  <si>
    <t>82-04-021-0321211</t>
  </si>
  <si>
    <t>82-04-040-0721011</t>
  </si>
  <si>
    <t xml:space="preserve">Zárt tágulási tartály elhelyezése és bekötése, 4 - 80 l Reflex Refix DE33* literes zárt tágulási tartály, 3,5 bar túlnyomásra, cikkszám 4-0301-035 </t>
  </si>
  <si>
    <t>82-08-022-0160111</t>
  </si>
  <si>
    <t xml:space="preserve">Keringtető szivattyú elhelyezése és bekötése, menetes csőkötéssel,32 NÁ GRUNDFOS UP 15-14 BA használati melegvíz keringtető szivattyú </t>
  </si>
  <si>
    <t>82-09-002-0000000</t>
  </si>
  <si>
    <t>82-09-003-0212011</t>
  </si>
  <si>
    <t>82-09-003-0214051</t>
  </si>
  <si>
    <t>82-09-018-0112631</t>
  </si>
  <si>
    <t>82-09-018-0112634</t>
  </si>
  <si>
    <t>82-09-031-0120081</t>
  </si>
  <si>
    <t>82-09-036-0120058</t>
  </si>
  <si>
    <t>82-09-039-0110201</t>
  </si>
  <si>
    <t>82-09-049-0111521</t>
  </si>
  <si>
    <t>82-09-073-0110001</t>
  </si>
  <si>
    <t>82-09-073-0110002</t>
  </si>
  <si>
    <t>HL 71 Padlóösszefolyó</t>
  </si>
  <si>
    <t>82-09-073-0110003</t>
  </si>
  <si>
    <t xml:space="preserve">HL 138 Klímaszifon </t>
  </si>
  <si>
    <t>82-09-073-0110004</t>
  </si>
  <si>
    <t xml:space="preserve">HL 903 légbeszívó szelep </t>
  </si>
  <si>
    <t>82-09-073-0410141</t>
  </si>
  <si>
    <t xml:space="preserve">HL 21 Kondenz tölcsér szifon </t>
  </si>
  <si>
    <t>82-09-073-0410151</t>
  </si>
  <si>
    <t xml:space="preserve">HL 510 NPr Padlóösszefolyó </t>
  </si>
  <si>
    <t>82-09-105-0211202</t>
  </si>
  <si>
    <t>82-09-182-0000000</t>
  </si>
  <si>
    <t xml:space="preserve">Berendezési tárgyak szerelvényeinek felszerelése, fali kifolyószelep, 20 NÁ </t>
  </si>
  <si>
    <t>82-09-201-0335561</t>
  </si>
  <si>
    <t>82-13-014-0000000</t>
  </si>
  <si>
    <t>82-13-062-0555082</t>
  </si>
  <si>
    <t>82-16-001-0116055</t>
  </si>
  <si>
    <t xml:space="preserve">Piperetárgy elhelyezése, egy-három helyen felerősítve szappantartó (zuhanyzóba), csavarozható. RAMI Nr.955 rozsdamentes szappantartó, csavarozható. </t>
  </si>
  <si>
    <t>82-16-001-0116061</t>
  </si>
  <si>
    <t>82-16-001-0116561</t>
  </si>
  <si>
    <t xml:space="preserve">Piperetárgy elhelyezése, egy-három helyen felerősítve Intimbetét szemetes. Szeméttartó egészségügyi betétekhez, 6,5 literes természetes selyem szatén felület. </t>
  </si>
  <si>
    <t>82-16-001-0190551</t>
  </si>
  <si>
    <t xml:space="preserve">Piperetárgy elhelyezése, egy-három helyen felerősítve ruha és törölköző akasztó. Alföldi/BÁZIS porcelán fogas kétágú, csavarozható, fehér 4645 00 01. </t>
  </si>
  <si>
    <t>82-16-003-0221015</t>
  </si>
  <si>
    <t>Szappan és papíradagolók elhelyezése, falra szerelt és süllyesztett kivitelben Kéztörlőpapír adagoló fém, hajtogatott papírhoz. RAMI Nr.4005 Rozsdamentes kéztőrlőpapír adagoló.</t>
  </si>
  <si>
    <t>82-16-003-0223042</t>
  </si>
  <si>
    <t xml:space="preserve">Szappan és papíradagolók elhelyezése, falra szerelt és süllyesztett kivitelben  falra szerelhető WC papír adagoló, fedéllel, egytekercses. Falra szerelhető góliát toalettpapír tartó, zárható, fehér színben, MERIDA MODULAR </t>
  </si>
  <si>
    <t>82-16-003-0223045</t>
  </si>
  <si>
    <t>Falra szerelhető WC kefe tartóval. TEKA WC kefe tartóval műanyag fehér</t>
  </si>
  <si>
    <t>82-16-008-0000000</t>
  </si>
  <si>
    <t xml:space="preserve">Üvegezett keret elhelyezése, 6mm vastag élcsiszolt fali tükör, B&amp;K 600X400cm </t>
  </si>
  <si>
    <t>82-19-321-0344121</t>
  </si>
  <si>
    <t xml:space="preserve">klt    </t>
  </si>
  <si>
    <t>Víz,- csatornaszerelési munkák próbái, vízvezetéki nyomórendszer nyomáspróbája</t>
  </si>
  <si>
    <t>82-19-321-9999902</t>
  </si>
  <si>
    <t>Csővezeték fertőtlenítése</t>
  </si>
  <si>
    <t>82-19-321-9999903</t>
  </si>
  <si>
    <t>82-19-321-9999904</t>
  </si>
  <si>
    <t xml:space="preserve">Víz,- csatornaszerelési munkák átadás-átvételi eljárással kapcsolatos költségek átadási dokumentáció készítése </t>
  </si>
  <si>
    <t>82-19-321-9999905</t>
  </si>
  <si>
    <t xml:space="preserve">Átadási eljárás lefolytatása </t>
  </si>
  <si>
    <t>82-19-321-9999906</t>
  </si>
  <si>
    <t>Kezelési utasítás készítés</t>
  </si>
  <si>
    <t>82-19-321-9999907</t>
  </si>
  <si>
    <t xml:space="preserve">Kezelésre vonatkozó kioktatás </t>
  </si>
  <si>
    <t>82-19-321-9999908</t>
  </si>
  <si>
    <t>Szakvélemények, hatósági engedélyek beszerzésével kapcsolatos költségek, Vízminta vétel, mintavételi jegyzőkönyv beszerzése</t>
  </si>
  <si>
    <t>Épületgépészeti szerelvények és berendezések szerelése</t>
  </si>
  <si>
    <t>Összesen:</t>
  </si>
  <si>
    <t xml:space="preserve">HL 136N Szifon </t>
  </si>
  <si>
    <t xml:space="preserve">Vizes szerelvények kétoldalon menetes csatlakozású tartozékainak felszerelése, 15 NÁ egyenes, falhoronyba szer. csempeszelep rövid orsóval,védőhüvellyel,bb. 1/2" csempeszelep fogantyú. </t>
  </si>
  <si>
    <t>81-01-871-0329241</t>
  </si>
  <si>
    <t>81-01-862-0329248</t>
  </si>
  <si>
    <t>db</t>
  </si>
  <si>
    <t>PPr műanyag vízvezeték csőkötéseinek szerelése csőidomokkal, illetve szerelvényekkel polifúziós hegesztésű kötésekkel, egycsatlakozású csőidom, illetve szerelvény hegesztett kötéssel, 32 NÁ belső menetes csatlakozó, 50x11/2"</t>
  </si>
  <si>
    <t xml:space="preserve">Víz,-csatornaszerelési munkák próbái, vízvezetéki lefolyórendszer tömörségi próbája </t>
  </si>
  <si>
    <t>Csőszigetelés polietilén szigetelőcsőhéjjal, ragasztással vagy hőlégfúvással hegesztve, öntapadó habcsík lezárással, 10 % idom és/vagy szelep részarány alatt, falvtg. 4 - 5 - 9 - 13 mm, 40 mm-es névleges csőátmérőig  NMC Sanflex 9mm csőhéj, falvastagság 9 mm, külső csőátmérő 22 mm, R: HS - 22/9</t>
  </si>
  <si>
    <t>Csőszigetelés polietilén szigetelőcsőhéjjal, ragasztással vagy hőlégfúvással hegesztve, öntapadó habcsík lezárással, 10 % idom és/vagy szelep részarány alatt, falvtg. 4 - 5 - 9 - 13 mm, 40 mm-es névleges csőátmérőig  NMC Sanflex 9mm csőhéj, falvastagság 9 mm, külső csőátmérő 28 mm, R: HS - 28/9</t>
  </si>
  <si>
    <t>Csőszigetelés polietilén szigetelőcsőhéjjal, ragasztással vagy hőlégfúvással hegesztve, öntapadó habcsík lezárással, 10 % idom és/vagy szelep részarány alatt, falvtg. 4 - 5 - 9 - 13 mm, 40 mm-es névleges csőátmérőig NMC Sanflex 9mm csőhéj, falvastagság 9 mm, külső csőátmérő 35 mm, R: HS - 35/9</t>
  </si>
  <si>
    <t>Csőszigetelés polietilén szigetelőcsőhéjjal, ragasztással vagy hőlégfúvással hegesztve, öntapadó habcsík lezárással, 10 % idom és/vagy szelep részarány alatt, falvtg. 4 - 5 - 9 - 13 mm, 40 mm-es névleges csőátmérőig  NMC Sanflex 9mm csőhéj, falvastagság 9 mm, külső csőátmérő 42 mm, R: HS - 42/9</t>
  </si>
  <si>
    <t>Csőszigetelés polietilén szigetelőcsőhéjjal, ragasztással vagy hőlégfúvással hegesztve, öntapadó habcsík lezárással, 10 % idom és/vagy szelep részarány alatt, falvtg. 4 - 5 - 9 - 13 mm, 50-125 mm-es névleges csőátmérő között  NMC Sanflex 9mm csőhéj, falvastagság 9 mm, külső csőátmérő 48 mm, R: HS - 48/9</t>
  </si>
  <si>
    <t>Csőszigetelés polietilén szigetelőcsőhéjjal, ragasztással vagy hőlégfúvással hegesztve, öntapadó habcsík lezárással, 10 % idom és/vagy szelep részarány alatt, falvtg. 4 - 5 - 9 - 13 mm, 50-125 mm-es névleges csőátmérő között ARMSTRONG Accotube HS csőhéj, falvastagság 9 mm, külső csőátmérő 60 mm, R: HS - 60/9</t>
  </si>
  <si>
    <t>Csőszigetelés polietilén szigetelőcsőhéjjal, ragasztással vagy hőlégfúvással hegesztve, öntapadó habcsík lezárással, 10 % idom és/vagy szelep részarány alatt, falvtg. 4 - 5 - 9 - 13 mm, 50-125 mm-es névleges csőátmérő között  NMC Sanflex 9mm csőhéj, falvastagság 9 mm, külső csőátmérő 76 mm, R: HS - 76/9</t>
  </si>
  <si>
    <t>Csőszigetelés polietilén szigetelőcsőhéjjal, ragasztással vagy hőlégfúvással hegesztve, öntapadó habcsík lezárással, 10 % idom és/vagy szelep részarány alatt, falvtg. 4 - 5 - 9 - 13 mm, 50-125 mm-es névleges csőátmérő között  NMC Sanflex 9mm csőhéj, falvastagság 9 mm, külső csőátmérő 89 mm, R: HS - 89/9</t>
  </si>
  <si>
    <t>Csőszigetelés polietilén szigetelőcsőhéjjal, ragasztással vagy hőlégfúvással hegesztve, öntapadó habcsík lezárással, 10 % idom és/vagy szelep részarány alatt, falvtg. 4 - 5 - 9 - 13 mm, 50-125 mm-es névleges csőátmérő között  NMC Sanflex 9mm csőhéj, falvastagság 13 mm, külső csőátmérő 114 mm, R: HS - 114/13</t>
  </si>
  <si>
    <t>Falikút kiöntő elhelyezése és bekötése, acéllemezből vagy öntöttvasból, kifolyószeleppel, bűzelzáróval, tartozékokkal, hideg-meleg vízre. Alpine Kiöntő  AG. Contra505 fehér zománc szürke szegély 505X330mm, Viega búraszifon fehér műanyag 6/4" Nr. 119270 -5725, MOFÉM kifolyószelep légbeszívóval 1/2"-3/4" 19 l/s, Rozetta 612205 5mm magas 1/2 krómozott HAAS Nr. 2089</t>
  </si>
  <si>
    <t>Mosogató elhelyezése és bekötése, hideg-meleg vízre, csapteleppel, bűzelzáróval, tartozékokkal, egy medencés, bútorba beépített, álló csapteleppel, sarokszeleppel Acéllemez mosogató. Teka mosogató E-modell 465.465 1 medence szifon és rögzítő készlettel, Kludi Maris álló egykarosmosogató csaptelep 389630581</t>
  </si>
  <si>
    <t>Mosogató elhelyezése és bekötése, hideg-meleg vízre, csapteleppel, bűzelzáróval, tartozékokkal, egy medencés, bútorba beépített, álló csapteleppel, sarokszeleppel Rozsdamentes lemez háztartási mosogató, egymedencés + csöpögtető. Teka mosogató EBM45 1 medence 1 cseptálca 860X435 szifon és rögzítő készlettel, Kludi MARIS álló egykaros mosogató csaptelep 389630581</t>
  </si>
  <si>
    <t>Mosdó berendezés elhelyezése és bekötése, tartalék elzárószeleppel, bűzelzáróval, hideg-meleg vízre, mosdó csapteleppel  porcelán mosdó, 60 cm, 3 csaplyukkal, fehér.  Alföldi Mosdó 60 cm 3 csaplyukkal furt Nr. 4191 60, Kludi-MARIS egykaros mosdó csaptelep láncos NA15 Nr. 383800581, VIEGA csőszifon szelep nélkül 5/4" réz, SAINT leeresztőszelep dugóval 5/4" Nr. 30 003 00, Star sarokszelep 1/2"-3/8" rozettával krómozott.</t>
  </si>
  <si>
    <t>Mozgáskorlátozott WC berendezés elhelyezése és bekötése, csészével, WC ülőkével, öblítőtartállyal, tartozékokkal, tartalék elzáró szeleppel, alsó kifolyású kivitelben  porcelán mélyöblítésű WC csésze 6 l alsó kifolyású, fehér,, WC-ülőkével, fehér. WC mozgáskorlátozotaknak elől nyitott fali WC 70cm (MOKO699700), WC ülőke mozgáskorlátozott WC-hez (MOKO-422800)</t>
  </si>
  <si>
    <t>WC berendezés elhelyezése és bekötése, csészével, WC-ülőkével, nyomógombos öblítő szeleppel, tartozékokkal, hátsó kifolyású kivitelben  porcelán laposöblítésű WC csésze, 6 l hátsó kifolyású, fehér, WC-ülőkével, fehér. Alföldi 6l falra szerelhető mélyöblítésű WC 4056-59-01 fehér SAVAL, MKW-Universal Eco-WC ülőke fedéllel, fehér műanyag zsanér S470V021, Geberit DuofixBasic fali WC szerelőelem, Delta20 nyomólap</t>
  </si>
  <si>
    <t>Vizelde vagy piszoár berendezés elhelyezése és bekötése, öblítőcsővel, beömlőívvel, tartalék elzáró sarokszeleppel, bűzelzáróval, nyomógombos öblítéssel, vizelde elválasztó fallal porcelán vizelde fehér, GOLEM Antivandal leszívó rendszerű vizelde érzékelővel Nr.8430700004831, Tápegység max 3 berendezéshez H8950710000001</t>
  </si>
  <si>
    <t>Mozgáskorlátozott Mosdó berendezés elhelyezése és bekötése, tartalék elzárószeleppel, bűzelzáróval, hideg-meleg vízre, mosdó csapteleppel  porcelán mosdó, 60 cm, 3 csaplyukkal, pasztell. Vitra Vera 503 Dönthető porcelán mosdó, Hidraulikus mosdó döntőberendezés Vera5 03-as mosdóhoz MOKO-900100, Presto 7000 csaptelep hosszúkaros MOKO-710001, flexibilis szifon, Star sarokszelep 1/2"-3/8"</t>
  </si>
  <si>
    <t>Zuhanyozó berendezés elhelyezése és bekötése, keverő csapteleppel, flexibilis vagy fix zuhany- csővel, zuhanyrózsával, zuhanytálcával, padló feletti bűzelzáróval  porcelán sarok zuhanytálca, oldalhosszúság 90 cm. Acéllemez zuhanytálca 90X90X15cm fehér, Viega zuhanytálca szifon leeresztőszeleppel 6/4"x40104030 6888.19, Kludi MARIS egykaros zuhanycsaptelep 388420581, Kludi Logo 1S zuhany garnitura (600mm fali ruddal, 1600mm gégecsővel) 68160</t>
  </si>
  <si>
    <t>54-011-016-0921501</t>
  </si>
  <si>
    <t>Csőtartó beépítése, fix vagy csúszó kivitelben, a csőtartó tömege: 2 kg/db-ig Csőtartó 2,00 kg/db-ig</t>
  </si>
  <si>
    <t>kg</t>
  </si>
  <si>
    <t>Közmű csővezetékek és szerelvények szerelése</t>
  </si>
  <si>
    <t xml:space="preserve">TOP-6.1.4-15 Társadalmi és környezeti szempontból fenntartható </t>
  </si>
  <si>
    <t>turizmusfejlesztés című pályázat keretében a</t>
  </si>
  <si>
    <t>Nyíregyházi Állatpark látogatóközpontjának fejlesztése</t>
  </si>
  <si>
    <t>4431 Nyíregyháza-Sóstófürdő, Sóstói út, Állatpark Hrsz.:15010/2</t>
  </si>
  <si>
    <t>Víz-csatorna szerelés kiviteli munkáihoz</t>
  </si>
  <si>
    <t>PPr műanyag vízvezeték csőkötéseinek szerelése csőidomokkal, illetve szerelvényekkel polifúziós hegesztésű kötésekkel, egycsatlakozású csőidom, illetve szerelvény hegesztett kötéssel, 15 NÁ belső menetes falikorong NA20</t>
  </si>
  <si>
    <t>Melegvíztároló berendezés elhelyezése és bekötése, előre beépített támaszra, felszereléssel, fekvő vagy álló kivitelben, 6 vagy 10 bar üzemnyomásra, 200l indirekt fűtésű indirekt HMV tároló 1 hőcserélős</t>
  </si>
  <si>
    <t>Vízszűrő, - visszamosható szűrőbetéttel - elhelyezése és bekötése kétoldalon menetes csatlakozással, 50 NÁ  BWT Europafilter RS2"</t>
  </si>
  <si>
    <t>Vízlágyító berendezés, ioncserélő gyantatöltettel, egyoszlopos, elhelyezése és vízoldali bekötése menetes csatlakozással, 25 NÁ csatlakozó mérettel, Mobil 30 CWG vagy ezzel egyenértékű.</t>
  </si>
  <si>
    <t>Piperetárgy elhelyezése, egy-három helyen felerősítve porcelán szappantartó gombos. Rami - 3001 Rozsdamentes acél falra szerelhető folyékony szappan adagoló. 1000ml űrtartalommal.</t>
  </si>
  <si>
    <t>82-19-321-9999909</t>
  </si>
  <si>
    <t>D-tervek készítése</t>
  </si>
  <si>
    <t xml:space="preserve">Fali tűzcsapszekrény elhelyezése, tartozékokkal összeszerelve, falba süllyesztve, előre kialakított fülkébe A fali tűzcsapszekrény típusa P-AD. 650x650x285 30m-es alaktartó tömlővel, sugárcsővel komletten. </t>
  </si>
  <si>
    <t xml:space="preserve">KM-PVC-cső lefolyóvezeték szerelése horonyba vagy padlócsatornába, ragasztott kötésekkel, csőidomokkal, szakaszos tömörségi próbával 20 NÁ </t>
  </si>
  <si>
    <t xml:space="preserve">KM-PVC-cső lefolyóvezeték szerelése horonyba vagy padlócsatornába, ragasztott kötésekkel, csőidomokkal, szakaszos tömörségi próbával 25 NÁ </t>
  </si>
  <si>
    <t xml:space="preserve">KM-PVC-cső lefolyóvezeték szerelése horonyba vagy padlócsatornába, ragasztott kötésekkel, csőidomokkal, szakaszos tömörségi próbával 32 NÁ PVC vízvezetéki lefolyócső, KAGL  32x1.8x2000 mm simavégű </t>
  </si>
  <si>
    <t>Nyíregyháza, 2017.01. hó</t>
  </si>
  <si>
    <t>Árazatlan költségvetés kiírás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</si>
</sst>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.00\ [$Ft-40E]_-;\-* #,##0.00\ [$Ft-40E]_-;_-* &quot;-&quot;??\ [$Ft-40E]_-;_-@_-"/>
    <numFmt numFmtId="166" formatCode="_-* #,##0.0\ [$Ft-40E]_-;\-* #,##0.0\ [$Ft-40E]_-;_-* &quot;-&quot;??\ [$Ft-40E]_-;_-@_-"/>
    <numFmt numFmtId="167" formatCode="_-* #,##0\ [$Ft-40E]_-;\-* #,##0\ [$Ft-40E]_-;_-* &quot;-&quot;??\ [$Ft-40E]_-;_-@_-"/>
    <numFmt numFmtId="168" formatCode="#,##0\ _F_t"/>
    <numFmt numFmtId="169" formatCode="#,##0.00\ &quot;Ft&quot;"/>
  </numFmts>
  <fonts count="40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2" fillId="0" borderId="10" xfId="0" applyNumberFormat="1" applyFont="1" applyBorder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36.421875" style="1" customWidth="1"/>
    <col min="2" max="3" width="20.7109375" style="8" customWidth="1"/>
    <col min="4" max="16384" width="9.140625" style="1" customWidth="1"/>
  </cols>
  <sheetData>
    <row r="2" spans="1:3" ht="20.25" customHeight="1">
      <c r="A2" s="21" t="s">
        <v>197</v>
      </c>
      <c r="B2" s="21"/>
      <c r="C2" s="21"/>
    </row>
    <row r="4" spans="1:3" ht="15.75">
      <c r="A4" s="22" t="s">
        <v>180</v>
      </c>
      <c r="B4" s="22"/>
      <c r="C4" s="22"/>
    </row>
    <row r="5" spans="1:3" ht="15.75">
      <c r="A5" s="22" t="s">
        <v>181</v>
      </c>
      <c r="B5" s="22"/>
      <c r="C5" s="22"/>
    </row>
    <row r="6" spans="1:3" ht="15.75">
      <c r="A6" s="22" t="s">
        <v>182</v>
      </c>
      <c r="B6" s="22"/>
      <c r="C6" s="22"/>
    </row>
    <row r="7" spans="1:3" ht="15.75">
      <c r="A7" s="22" t="s">
        <v>183</v>
      </c>
      <c r="B7" s="22"/>
      <c r="C7" s="22"/>
    </row>
    <row r="8" spans="1:3" ht="15.75">
      <c r="A8" s="9"/>
      <c r="B8" s="10"/>
      <c r="C8" s="10"/>
    </row>
    <row r="9" spans="1:3" ht="15.75">
      <c r="A9" s="23" t="s">
        <v>184</v>
      </c>
      <c r="B9" s="23"/>
      <c r="C9" s="23"/>
    </row>
    <row r="17" spans="1:3" s="2" customFormat="1" ht="12.75">
      <c r="A17" s="2" t="s">
        <v>0</v>
      </c>
      <c r="B17" s="20" t="s">
        <v>1</v>
      </c>
      <c r="C17" s="20" t="s">
        <v>2</v>
      </c>
    </row>
    <row r="18" spans="1:3" ht="12.75">
      <c r="A18" s="1" t="s">
        <v>18</v>
      </c>
      <c r="B18" s="8">
        <f>'Irtás, föld és sziklamunka'!H4</f>
        <v>0</v>
      </c>
      <c r="C18" s="8">
        <f>'Irtás, föld és sziklamunka'!I4</f>
        <v>0</v>
      </c>
    </row>
    <row r="19" spans="1:3" ht="12.75">
      <c r="A19" s="1" t="s">
        <v>29</v>
      </c>
      <c r="B19" s="8">
        <f>Szigetelés!H11</f>
        <v>0</v>
      </c>
      <c r="C19" s="8">
        <f>Szigetelés!I11</f>
        <v>0</v>
      </c>
    </row>
    <row r="20" spans="1:3" ht="13.5" customHeight="1">
      <c r="A20" s="1" t="s">
        <v>179</v>
      </c>
      <c r="B20" s="8">
        <f>'Közmű csővezetékek és szerelvén'!H3</f>
        <v>0</v>
      </c>
      <c r="C20" s="8">
        <f>'Közmű csővezetékek és szerelvén'!I3</f>
        <v>0</v>
      </c>
    </row>
    <row r="21" spans="1:3" ht="12.75">
      <c r="A21" s="1" t="s">
        <v>62</v>
      </c>
      <c r="B21" s="8">
        <f>'Épületgépészeti csővezeték szer'!H21</f>
        <v>0</v>
      </c>
      <c r="C21" s="8">
        <f>'Épületgépészeti csővezeték szer'!I21</f>
        <v>0</v>
      </c>
    </row>
    <row r="22" spans="1:3" ht="25.5">
      <c r="A22" s="1" t="s">
        <v>149</v>
      </c>
      <c r="B22" s="8">
        <f>'Épületgépészeti szerelvények és'!H54</f>
        <v>0</v>
      </c>
      <c r="C22" s="8">
        <f>'Épületgépészeti szerelvények és'!I54</f>
        <v>0</v>
      </c>
    </row>
    <row r="23" spans="1:3" s="2" customFormat="1" ht="12.75">
      <c r="A23" s="2" t="s">
        <v>150</v>
      </c>
      <c r="B23" s="7">
        <f>SUM(B18:B22)</f>
        <v>0</v>
      </c>
      <c r="C23" s="7">
        <f>SUM(C18:C22)</f>
        <v>0</v>
      </c>
    </row>
    <row r="37" ht="12.75">
      <c r="A37" s="1" t="s">
        <v>196</v>
      </c>
    </row>
  </sheetData>
  <sheetProtection/>
  <mergeCells count="6">
    <mergeCell ref="A2:C2"/>
    <mergeCell ref="A4:C4"/>
    <mergeCell ref="A5:C5"/>
    <mergeCell ref="A6:C6"/>
    <mergeCell ref="A7:C7"/>
    <mergeCell ref="A9:C9"/>
  </mergeCells>
  <printOptions/>
  <pageMargins left="1" right="1" top="1" bottom="1" header="0.4166666666666667" footer="0.4166666666666667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3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4.57421875" style="1" customWidth="1"/>
    <col min="6" max="7" width="9.140625" style="8" customWidth="1"/>
    <col min="8" max="8" width="9.28125" style="8" bestFit="1" customWidth="1"/>
    <col min="9" max="9" width="11.57421875" style="8" bestFit="1" customWidth="1"/>
    <col min="10" max="16384" width="9.140625" style="1" customWidth="1"/>
  </cols>
  <sheetData>
    <row r="1" spans="1:9" s="2" customFormat="1" ht="25.5">
      <c r="A1" s="5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7" t="s">
        <v>8</v>
      </c>
      <c r="G1" s="7" t="s">
        <v>9</v>
      </c>
      <c r="H1" s="7" t="s">
        <v>10</v>
      </c>
      <c r="I1" s="7" t="s">
        <v>11</v>
      </c>
    </row>
    <row r="2" spans="1:9" ht="51">
      <c r="A2" s="6">
        <v>1</v>
      </c>
      <c r="B2" s="1" t="s">
        <v>12</v>
      </c>
      <c r="C2" s="1" t="s">
        <v>14</v>
      </c>
      <c r="D2" s="16">
        <v>17</v>
      </c>
      <c r="E2" s="1" t="s">
        <v>13</v>
      </c>
      <c r="H2" s="8">
        <f>D2*F2</f>
        <v>0</v>
      </c>
      <c r="I2" s="8">
        <f>D2*G2</f>
        <v>0</v>
      </c>
    </row>
    <row r="3" spans="1:9" ht="76.5">
      <c r="A3" s="6">
        <v>2</v>
      </c>
      <c r="B3" s="1" t="s">
        <v>15</v>
      </c>
      <c r="C3" s="1" t="s">
        <v>16</v>
      </c>
      <c r="D3" s="16">
        <v>17</v>
      </c>
      <c r="E3" s="1" t="s">
        <v>13</v>
      </c>
      <c r="H3" s="8">
        <f>D3*F3</f>
        <v>0</v>
      </c>
      <c r="I3" s="8">
        <f>D3*G3</f>
        <v>0</v>
      </c>
    </row>
    <row r="4" spans="3:9" ht="12.75">
      <c r="C4" s="1" t="s">
        <v>17</v>
      </c>
      <c r="H4" s="8">
        <f>SUM(H2:H3)</f>
        <v>0</v>
      </c>
      <c r="I4" s="8">
        <f>SUM(I2:I3)</f>
        <v>0</v>
      </c>
    </row>
  </sheetData>
  <sheetProtection/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9" sqref="F9:G9"/>
    </sheetView>
  </sheetViews>
  <sheetFormatPr defaultColWidth="9.140625" defaultRowHeight="12.75"/>
  <cols>
    <col min="1" max="1" width="4.57421875" style="6" customWidth="1"/>
    <col min="2" max="2" width="9.28125" style="1" customWidth="1"/>
    <col min="3" max="3" width="36.7109375" style="1" customWidth="1"/>
    <col min="4" max="4" width="6.7109375" style="4" customWidth="1"/>
    <col min="5" max="5" width="4.28125" style="1" customWidth="1"/>
    <col min="6" max="7" width="9.140625" style="8" customWidth="1"/>
    <col min="8" max="8" width="9.28125" style="8" bestFit="1" customWidth="1"/>
    <col min="9" max="9" width="11.57421875" style="8" bestFit="1" customWidth="1"/>
    <col min="10" max="16384" width="9.140625" style="1" customWidth="1"/>
  </cols>
  <sheetData>
    <row r="1" spans="1:9" s="2" customFormat="1" ht="25.5">
      <c r="A1" s="5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7" t="s">
        <v>8</v>
      </c>
      <c r="G1" s="7" t="s">
        <v>9</v>
      </c>
      <c r="H1" s="7" t="s">
        <v>10</v>
      </c>
      <c r="I1" s="7" t="s">
        <v>11</v>
      </c>
    </row>
    <row r="2" spans="1:9" ht="89.25">
      <c r="A2" s="6">
        <v>3</v>
      </c>
      <c r="B2" s="1" t="s">
        <v>19</v>
      </c>
      <c r="C2" s="1" t="s">
        <v>158</v>
      </c>
      <c r="D2" s="4">
        <v>189</v>
      </c>
      <c r="E2" s="1" t="s">
        <v>20</v>
      </c>
      <c r="H2" s="8">
        <f aca="true" t="shared" si="0" ref="H2:H10">D2*F2</f>
        <v>0</v>
      </c>
      <c r="I2" s="8">
        <f aca="true" t="shared" si="1" ref="I2:I10">D2*G2</f>
        <v>0</v>
      </c>
    </row>
    <row r="3" spans="1:9" ht="89.25">
      <c r="A3" s="6">
        <v>4</v>
      </c>
      <c r="B3" s="1" t="s">
        <v>21</v>
      </c>
      <c r="C3" s="1" t="s">
        <v>159</v>
      </c>
      <c r="D3" s="4">
        <v>75</v>
      </c>
      <c r="E3" s="1" t="s">
        <v>20</v>
      </c>
      <c r="H3" s="8">
        <f t="shared" si="0"/>
        <v>0</v>
      </c>
      <c r="I3" s="8">
        <f t="shared" si="1"/>
        <v>0</v>
      </c>
    </row>
    <row r="4" spans="1:9" ht="89.25">
      <c r="A4" s="6">
        <v>5</v>
      </c>
      <c r="B4" s="1" t="s">
        <v>22</v>
      </c>
      <c r="C4" s="1" t="s">
        <v>160</v>
      </c>
      <c r="D4" s="4">
        <v>80</v>
      </c>
      <c r="E4" s="1" t="s">
        <v>20</v>
      </c>
      <c r="H4" s="8">
        <f t="shared" si="0"/>
        <v>0</v>
      </c>
      <c r="I4" s="8">
        <f t="shared" si="1"/>
        <v>0</v>
      </c>
    </row>
    <row r="5" spans="1:9" ht="89.25">
      <c r="A5" s="6">
        <v>6</v>
      </c>
      <c r="B5" s="1" t="s">
        <v>23</v>
      </c>
      <c r="C5" s="1" t="s">
        <v>161</v>
      </c>
      <c r="D5" s="4">
        <v>18</v>
      </c>
      <c r="E5" s="1" t="s">
        <v>20</v>
      </c>
      <c r="H5" s="8">
        <f t="shared" si="0"/>
        <v>0</v>
      </c>
      <c r="I5" s="8">
        <f t="shared" si="1"/>
        <v>0</v>
      </c>
    </row>
    <row r="6" spans="1:9" ht="102">
      <c r="A6" s="6">
        <v>7</v>
      </c>
      <c r="B6" s="1" t="s">
        <v>24</v>
      </c>
      <c r="C6" s="1" t="s">
        <v>162</v>
      </c>
      <c r="D6" s="4">
        <v>12</v>
      </c>
      <c r="E6" s="1" t="s">
        <v>20</v>
      </c>
      <c r="H6" s="8">
        <f t="shared" si="0"/>
        <v>0</v>
      </c>
      <c r="I6" s="8">
        <f t="shared" si="1"/>
        <v>0</v>
      </c>
    </row>
    <row r="7" spans="1:9" ht="102">
      <c r="A7" s="6">
        <v>8</v>
      </c>
      <c r="B7" s="1" t="s">
        <v>25</v>
      </c>
      <c r="C7" s="1" t="s">
        <v>163</v>
      </c>
      <c r="D7" s="4">
        <v>11</v>
      </c>
      <c r="E7" s="1" t="s">
        <v>20</v>
      </c>
      <c r="H7" s="8">
        <f t="shared" si="0"/>
        <v>0</v>
      </c>
      <c r="I7" s="8">
        <f t="shared" si="1"/>
        <v>0</v>
      </c>
    </row>
    <row r="8" spans="1:9" ht="102">
      <c r="A8" s="6">
        <v>9</v>
      </c>
      <c r="B8" s="1" t="s">
        <v>26</v>
      </c>
      <c r="C8" s="1" t="s">
        <v>164</v>
      </c>
      <c r="D8" s="4">
        <v>54</v>
      </c>
      <c r="E8" s="1" t="s">
        <v>20</v>
      </c>
      <c r="H8" s="8">
        <f t="shared" si="0"/>
        <v>0</v>
      </c>
      <c r="I8" s="8">
        <f t="shared" si="1"/>
        <v>0</v>
      </c>
    </row>
    <row r="9" spans="1:9" ht="102">
      <c r="A9" s="6">
        <v>10</v>
      </c>
      <c r="B9" s="1" t="s">
        <v>27</v>
      </c>
      <c r="C9" s="1" t="s">
        <v>165</v>
      </c>
      <c r="D9" s="4">
        <v>7</v>
      </c>
      <c r="E9" s="1" t="s">
        <v>20</v>
      </c>
      <c r="H9" s="8">
        <f t="shared" si="0"/>
        <v>0</v>
      </c>
      <c r="I9" s="8">
        <f t="shared" si="1"/>
        <v>0</v>
      </c>
    </row>
    <row r="10" spans="1:9" ht="102">
      <c r="A10" s="6">
        <v>11</v>
      </c>
      <c r="B10" s="1" t="s">
        <v>28</v>
      </c>
      <c r="C10" s="1" t="s">
        <v>166</v>
      </c>
      <c r="D10" s="4">
        <v>1</v>
      </c>
      <c r="E10" s="1" t="s">
        <v>20</v>
      </c>
      <c r="H10" s="8">
        <f t="shared" si="0"/>
        <v>0</v>
      </c>
      <c r="I10" s="8">
        <f t="shared" si="1"/>
        <v>0</v>
      </c>
    </row>
    <row r="11" spans="3:9" ht="12.75">
      <c r="C11" s="1" t="s">
        <v>17</v>
      </c>
      <c r="H11" s="8">
        <f>SUM(H2:H10)</f>
        <v>0</v>
      </c>
      <c r="I11" s="8">
        <f>SUM(I2:I10)</f>
        <v>0</v>
      </c>
    </row>
  </sheetData>
  <sheetProtection/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28125" style="0" bestFit="1" customWidth="1"/>
    <col min="2" max="2" width="9.7109375" style="0" customWidth="1"/>
    <col min="3" max="3" width="31.00390625" style="0" customWidth="1"/>
    <col min="4" max="4" width="6.7109375" style="0" bestFit="1" customWidth="1"/>
    <col min="5" max="5" width="6.57421875" style="0" bestFit="1" customWidth="1"/>
    <col min="6" max="7" width="9.140625" style="19" customWidth="1"/>
    <col min="8" max="8" width="9.8515625" style="19" bestFit="1" customWidth="1"/>
    <col min="9" max="9" width="9.421875" style="19" bestFit="1" customWidth="1"/>
  </cols>
  <sheetData>
    <row r="1" spans="1:9" ht="25.5">
      <c r="A1" s="5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7" t="s">
        <v>8</v>
      </c>
      <c r="G1" s="7" t="s">
        <v>9</v>
      </c>
      <c r="H1" s="7" t="s">
        <v>10</v>
      </c>
      <c r="I1" s="7" t="s">
        <v>11</v>
      </c>
    </row>
    <row r="2" spans="1:9" ht="38.25">
      <c r="A2" s="6">
        <v>12</v>
      </c>
      <c r="B2" s="1" t="s">
        <v>176</v>
      </c>
      <c r="C2" s="1" t="s">
        <v>177</v>
      </c>
      <c r="D2" s="4">
        <v>328</v>
      </c>
      <c r="E2" s="1" t="s">
        <v>178</v>
      </c>
      <c r="F2" s="8"/>
      <c r="G2" s="8"/>
      <c r="H2" s="8">
        <f>D2*F2</f>
        <v>0</v>
      </c>
      <c r="I2" s="8">
        <f>D2*G2</f>
        <v>0</v>
      </c>
    </row>
    <row r="3" spans="3:9" ht="12.75">
      <c r="C3" s="1" t="s">
        <v>17</v>
      </c>
      <c r="D3" s="4"/>
      <c r="E3" s="1"/>
      <c r="F3" s="8"/>
      <c r="G3" s="8"/>
      <c r="H3" s="8">
        <f>SUM(H2)</f>
        <v>0</v>
      </c>
      <c r="I3" s="8">
        <f>SUM(I2)</f>
        <v>0</v>
      </c>
    </row>
  </sheetData>
  <sheetProtection/>
  <printOptions/>
  <pageMargins left="0.15748031496062992" right="0.15748031496062992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28125" style="15" bestFit="1" customWidth="1"/>
    <col min="2" max="2" width="9.00390625" style="11" bestFit="1" customWidth="1"/>
    <col min="3" max="3" width="36.57421875" style="11" bestFit="1" customWidth="1"/>
    <col min="4" max="4" width="6.7109375" style="16" customWidth="1"/>
    <col min="5" max="5" width="4.421875" style="11" customWidth="1"/>
    <col min="6" max="7" width="8.140625" style="17" bestFit="1" customWidth="1"/>
    <col min="8" max="8" width="8.57421875" style="17" bestFit="1" customWidth="1"/>
    <col min="9" max="9" width="10.8515625" style="17" bestFit="1" customWidth="1"/>
    <col min="10" max="16384" width="9.140625" style="11" customWidth="1"/>
  </cols>
  <sheetData>
    <row r="1" spans="1:9" s="13" customFormat="1" ht="25.5">
      <c r="A1" s="12" t="s">
        <v>3</v>
      </c>
      <c r="B1" s="13" t="s">
        <v>4</v>
      </c>
      <c r="C1" s="13" t="s">
        <v>5</v>
      </c>
      <c r="D1" s="14" t="s">
        <v>6</v>
      </c>
      <c r="E1" s="13" t="s">
        <v>7</v>
      </c>
      <c r="F1" s="18" t="s">
        <v>8</v>
      </c>
      <c r="G1" s="18" t="s">
        <v>9</v>
      </c>
      <c r="H1" s="18" t="s">
        <v>10</v>
      </c>
      <c r="I1" s="18" t="s">
        <v>11</v>
      </c>
    </row>
    <row r="2" spans="1:9" ht="76.5">
      <c r="A2" s="15">
        <v>13</v>
      </c>
      <c r="B2" s="11" t="s">
        <v>30</v>
      </c>
      <c r="C2" s="11" t="s">
        <v>31</v>
      </c>
      <c r="D2" s="16">
        <v>25</v>
      </c>
      <c r="E2" s="11" t="s">
        <v>20</v>
      </c>
      <c r="H2" s="17">
        <f aca="true" t="shared" si="0" ref="H2:H20">D2*F2</f>
        <v>0</v>
      </c>
      <c r="I2" s="17">
        <f aca="true" t="shared" si="1" ref="I2:I20">D2*G2</f>
        <v>0</v>
      </c>
    </row>
    <row r="3" spans="1:9" ht="76.5">
      <c r="A3" s="15">
        <v>14</v>
      </c>
      <c r="B3" s="11" t="s">
        <v>32</v>
      </c>
      <c r="C3" s="11" t="s">
        <v>33</v>
      </c>
      <c r="D3" s="16">
        <v>2</v>
      </c>
      <c r="E3" s="11" t="s">
        <v>20</v>
      </c>
      <c r="H3" s="17">
        <f t="shared" si="0"/>
        <v>0</v>
      </c>
      <c r="I3" s="17">
        <f t="shared" si="1"/>
        <v>0</v>
      </c>
    </row>
    <row r="4" spans="1:9" ht="76.5">
      <c r="A4" s="15">
        <v>15</v>
      </c>
      <c r="B4" s="11" t="s">
        <v>34</v>
      </c>
      <c r="C4" s="11" t="s">
        <v>35</v>
      </c>
      <c r="D4" s="16">
        <v>11</v>
      </c>
      <c r="E4" s="11" t="s">
        <v>20</v>
      </c>
      <c r="H4" s="17">
        <f t="shared" si="0"/>
        <v>0</v>
      </c>
      <c r="I4" s="17">
        <f t="shared" si="1"/>
        <v>0</v>
      </c>
    </row>
    <row r="5" spans="1:9" ht="76.5">
      <c r="A5" s="15">
        <v>16</v>
      </c>
      <c r="B5" s="11" t="s">
        <v>36</v>
      </c>
      <c r="C5" s="11" t="s">
        <v>37</v>
      </c>
      <c r="D5" s="16">
        <v>54</v>
      </c>
      <c r="E5" s="11" t="s">
        <v>20</v>
      </c>
      <c r="H5" s="17">
        <f t="shared" si="0"/>
        <v>0</v>
      </c>
      <c r="I5" s="17">
        <f t="shared" si="1"/>
        <v>0</v>
      </c>
    </row>
    <row r="6" spans="1:9" ht="76.5">
      <c r="A6" s="15">
        <v>17</v>
      </c>
      <c r="B6" s="11" t="s">
        <v>38</v>
      </c>
      <c r="C6" s="11" t="s">
        <v>39</v>
      </c>
      <c r="D6" s="16">
        <v>8</v>
      </c>
      <c r="E6" s="11" t="s">
        <v>20</v>
      </c>
      <c r="H6" s="17">
        <f t="shared" si="0"/>
        <v>0</v>
      </c>
      <c r="I6" s="17">
        <f t="shared" si="1"/>
        <v>0</v>
      </c>
    </row>
    <row r="7" spans="1:9" ht="76.5">
      <c r="A7" s="15">
        <v>18</v>
      </c>
      <c r="B7" s="11" t="s">
        <v>40</v>
      </c>
      <c r="C7" s="11" t="s">
        <v>41</v>
      </c>
      <c r="D7" s="16">
        <v>18</v>
      </c>
      <c r="E7" s="11" t="s">
        <v>20</v>
      </c>
      <c r="H7" s="17">
        <f t="shared" si="0"/>
        <v>0</v>
      </c>
      <c r="I7" s="17">
        <f t="shared" si="1"/>
        <v>0</v>
      </c>
    </row>
    <row r="8" spans="1:9" ht="76.5">
      <c r="A8" s="15">
        <v>19</v>
      </c>
      <c r="B8" s="11" t="s">
        <v>42</v>
      </c>
      <c r="C8" s="11" t="s">
        <v>43</v>
      </c>
      <c r="D8" s="16">
        <v>12</v>
      </c>
      <c r="E8" s="11" t="s">
        <v>20</v>
      </c>
      <c r="H8" s="17">
        <f t="shared" si="0"/>
        <v>0</v>
      </c>
      <c r="I8" s="17">
        <f t="shared" si="1"/>
        <v>0</v>
      </c>
    </row>
    <row r="9" spans="1:9" ht="89.25">
      <c r="A9" s="15">
        <v>20</v>
      </c>
      <c r="B9" s="11" t="s">
        <v>44</v>
      </c>
      <c r="C9" s="11" t="s">
        <v>45</v>
      </c>
      <c r="D9" s="16">
        <v>164</v>
      </c>
      <c r="E9" s="11" t="s">
        <v>20</v>
      </c>
      <c r="H9" s="17">
        <f t="shared" si="0"/>
        <v>0</v>
      </c>
      <c r="I9" s="17">
        <f t="shared" si="1"/>
        <v>0</v>
      </c>
    </row>
    <row r="10" spans="1:9" ht="76.5">
      <c r="A10" s="15">
        <v>21</v>
      </c>
      <c r="B10" s="11" t="s">
        <v>46</v>
      </c>
      <c r="C10" s="11" t="s">
        <v>47</v>
      </c>
      <c r="D10" s="16">
        <v>80</v>
      </c>
      <c r="E10" s="11" t="s">
        <v>20</v>
      </c>
      <c r="H10" s="17">
        <f t="shared" si="0"/>
        <v>0</v>
      </c>
      <c r="I10" s="17">
        <f t="shared" si="1"/>
        <v>0</v>
      </c>
    </row>
    <row r="11" spans="1:9" ht="89.25">
      <c r="A11" s="15">
        <v>22</v>
      </c>
      <c r="B11" s="11" t="s">
        <v>48</v>
      </c>
      <c r="C11" s="11" t="s">
        <v>49</v>
      </c>
      <c r="D11" s="16">
        <v>80</v>
      </c>
      <c r="E11" s="11" t="s">
        <v>20</v>
      </c>
      <c r="H11" s="17">
        <f t="shared" si="0"/>
        <v>0</v>
      </c>
      <c r="I11" s="17">
        <f t="shared" si="1"/>
        <v>0</v>
      </c>
    </row>
    <row r="12" spans="1:9" ht="76.5">
      <c r="A12" s="15">
        <v>23</v>
      </c>
      <c r="B12" s="11" t="s">
        <v>153</v>
      </c>
      <c r="C12" s="11" t="s">
        <v>185</v>
      </c>
      <c r="D12" s="16">
        <v>36</v>
      </c>
      <c r="E12" s="11" t="s">
        <v>155</v>
      </c>
      <c r="H12" s="17">
        <f t="shared" si="0"/>
        <v>0</v>
      </c>
      <c r="I12" s="17">
        <f t="shared" si="1"/>
        <v>0</v>
      </c>
    </row>
    <row r="13" spans="1:9" ht="76.5">
      <c r="A13" s="15">
        <v>24</v>
      </c>
      <c r="B13" s="11" t="s">
        <v>154</v>
      </c>
      <c r="C13" s="11" t="s">
        <v>156</v>
      </c>
      <c r="D13" s="16">
        <v>1</v>
      </c>
      <c r="E13" s="11" t="s">
        <v>155</v>
      </c>
      <c r="H13" s="17">
        <f t="shared" si="0"/>
        <v>0</v>
      </c>
      <c r="I13" s="17">
        <f t="shared" si="1"/>
        <v>0</v>
      </c>
    </row>
    <row r="14" spans="1:9" ht="51">
      <c r="A14" s="15">
        <v>25</v>
      </c>
      <c r="B14" s="11" t="s">
        <v>50</v>
      </c>
      <c r="C14" s="11" t="s">
        <v>193</v>
      </c>
      <c r="D14" s="16">
        <v>58</v>
      </c>
      <c r="E14" s="11" t="s">
        <v>20</v>
      </c>
      <c r="H14" s="17">
        <f t="shared" si="0"/>
        <v>0</v>
      </c>
      <c r="I14" s="17">
        <f t="shared" si="1"/>
        <v>0</v>
      </c>
    </row>
    <row r="15" spans="1:9" ht="51">
      <c r="A15" s="15">
        <v>26</v>
      </c>
      <c r="B15" s="11" t="s">
        <v>51</v>
      </c>
      <c r="C15" s="11" t="s">
        <v>194</v>
      </c>
      <c r="D15" s="16">
        <v>65</v>
      </c>
      <c r="E15" s="11" t="s">
        <v>20</v>
      </c>
      <c r="H15" s="17">
        <f t="shared" si="0"/>
        <v>0</v>
      </c>
      <c r="I15" s="17">
        <f t="shared" si="1"/>
        <v>0</v>
      </c>
    </row>
    <row r="16" spans="1:9" ht="63.75">
      <c r="A16" s="15">
        <v>27</v>
      </c>
      <c r="B16" s="11" t="s">
        <v>52</v>
      </c>
      <c r="C16" s="11" t="s">
        <v>195</v>
      </c>
      <c r="D16" s="16">
        <v>18</v>
      </c>
      <c r="E16" s="11" t="s">
        <v>20</v>
      </c>
      <c r="H16" s="17">
        <f t="shared" si="0"/>
        <v>0</v>
      </c>
      <c r="I16" s="17">
        <f t="shared" si="1"/>
        <v>0</v>
      </c>
    </row>
    <row r="17" spans="1:9" ht="76.5">
      <c r="A17" s="15">
        <v>28</v>
      </c>
      <c r="B17" s="11" t="s">
        <v>53</v>
      </c>
      <c r="C17" s="11" t="s">
        <v>54</v>
      </c>
      <c r="D17" s="16">
        <v>12</v>
      </c>
      <c r="E17" s="11" t="s">
        <v>20</v>
      </c>
      <c r="H17" s="17">
        <f t="shared" si="0"/>
        <v>0</v>
      </c>
      <c r="I17" s="17">
        <f t="shared" si="1"/>
        <v>0</v>
      </c>
    </row>
    <row r="18" spans="1:9" ht="76.5">
      <c r="A18" s="15">
        <v>29</v>
      </c>
      <c r="B18" s="11" t="s">
        <v>55</v>
      </c>
      <c r="C18" s="11" t="s">
        <v>56</v>
      </c>
      <c r="D18" s="16">
        <v>75</v>
      </c>
      <c r="E18" s="11" t="s">
        <v>20</v>
      </c>
      <c r="H18" s="17">
        <f t="shared" si="0"/>
        <v>0</v>
      </c>
      <c r="I18" s="17">
        <f t="shared" si="1"/>
        <v>0</v>
      </c>
    </row>
    <row r="19" spans="1:9" ht="76.5">
      <c r="A19" s="15">
        <v>30</v>
      </c>
      <c r="B19" s="11" t="s">
        <v>57</v>
      </c>
      <c r="C19" s="11" t="s">
        <v>58</v>
      </c>
      <c r="D19" s="16">
        <v>50</v>
      </c>
      <c r="E19" s="11" t="s">
        <v>20</v>
      </c>
      <c r="H19" s="17">
        <f t="shared" si="0"/>
        <v>0</v>
      </c>
      <c r="I19" s="17">
        <f t="shared" si="1"/>
        <v>0</v>
      </c>
    </row>
    <row r="20" spans="1:9" ht="76.5">
      <c r="A20" s="15">
        <v>31</v>
      </c>
      <c r="B20" s="11" t="s">
        <v>59</v>
      </c>
      <c r="C20" s="11" t="s">
        <v>60</v>
      </c>
      <c r="D20" s="16">
        <v>12</v>
      </c>
      <c r="E20" s="11" t="s">
        <v>20</v>
      </c>
      <c r="H20" s="17">
        <f t="shared" si="0"/>
        <v>0</v>
      </c>
      <c r="I20" s="17">
        <f t="shared" si="1"/>
        <v>0</v>
      </c>
    </row>
    <row r="21" spans="3:9" ht="12.75">
      <c r="C21" s="11" t="s">
        <v>17</v>
      </c>
      <c r="H21" s="17">
        <f>SUM(H2:H20)</f>
        <v>0</v>
      </c>
      <c r="I21" s="17">
        <f>SUM(I2:I20)</f>
        <v>0</v>
      </c>
    </row>
  </sheetData>
  <sheetProtection/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57421875" style="15" customWidth="1"/>
    <col min="2" max="2" width="9.28125" style="11" customWidth="1"/>
    <col min="3" max="3" width="36.7109375" style="11" customWidth="1"/>
    <col min="4" max="4" width="6.7109375" style="16" customWidth="1"/>
    <col min="5" max="5" width="3.8515625" style="11" bestFit="1" customWidth="1"/>
    <col min="6" max="6" width="8.57421875" style="17" bestFit="1" customWidth="1"/>
    <col min="7" max="7" width="8.140625" style="17" bestFit="1" customWidth="1"/>
    <col min="8" max="8" width="11.00390625" style="17" customWidth="1"/>
    <col min="9" max="9" width="10.8515625" style="17" bestFit="1" customWidth="1"/>
    <col min="10" max="16384" width="9.140625" style="11" customWidth="1"/>
  </cols>
  <sheetData>
    <row r="1" spans="1:9" s="13" customFormat="1" ht="25.5">
      <c r="A1" s="12" t="s">
        <v>3</v>
      </c>
      <c r="B1" s="13" t="s">
        <v>4</v>
      </c>
      <c r="C1" s="13" t="s">
        <v>5</v>
      </c>
      <c r="D1" s="14" t="s">
        <v>6</v>
      </c>
      <c r="E1" s="13" t="s">
        <v>7</v>
      </c>
      <c r="F1" s="18" t="s">
        <v>8</v>
      </c>
      <c r="G1" s="18" t="s">
        <v>9</v>
      </c>
      <c r="H1" s="18" t="s">
        <v>10</v>
      </c>
      <c r="I1" s="18" t="s">
        <v>11</v>
      </c>
    </row>
    <row r="2" spans="1:9" ht="38.25">
      <c r="A2" s="15">
        <v>32</v>
      </c>
      <c r="B2" s="11" t="s">
        <v>63</v>
      </c>
      <c r="C2" s="11" t="s">
        <v>64</v>
      </c>
      <c r="D2" s="16">
        <v>4</v>
      </c>
      <c r="E2" s="11" t="s">
        <v>61</v>
      </c>
      <c r="H2" s="17">
        <f aca="true" t="shared" si="0" ref="H2:H17">D2*F2</f>
        <v>0</v>
      </c>
      <c r="I2" s="17">
        <f aca="true" t="shared" si="1" ref="I2:I17">D2*G2</f>
        <v>0</v>
      </c>
    </row>
    <row r="3" spans="1:9" ht="51">
      <c r="A3" s="15">
        <v>33</v>
      </c>
      <c r="B3" s="11" t="s">
        <v>65</v>
      </c>
      <c r="C3" s="11" t="s">
        <v>66</v>
      </c>
      <c r="D3" s="16">
        <v>1</v>
      </c>
      <c r="E3" s="11" t="s">
        <v>61</v>
      </c>
      <c r="H3" s="17">
        <f t="shared" si="0"/>
        <v>0</v>
      </c>
      <c r="I3" s="17">
        <f t="shared" si="1"/>
        <v>0</v>
      </c>
    </row>
    <row r="4" spans="1:9" ht="38.25">
      <c r="A4" s="15">
        <v>34</v>
      </c>
      <c r="B4" s="11" t="s">
        <v>67</v>
      </c>
      <c r="C4" s="11" t="s">
        <v>68</v>
      </c>
      <c r="D4" s="16">
        <v>3</v>
      </c>
      <c r="E4" s="11" t="s">
        <v>61</v>
      </c>
      <c r="H4" s="17">
        <f t="shared" si="0"/>
        <v>0</v>
      </c>
      <c r="I4" s="17">
        <f t="shared" si="1"/>
        <v>0</v>
      </c>
    </row>
    <row r="5" spans="1:9" ht="51">
      <c r="A5" s="15">
        <v>35</v>
      </c>
      <c r="B5" s="11" t="s">
        <v>69</v>
      </c>
      <c r="C5" s="11" t="s">
        <v>70</v>
      </c>
      <c r="D5" s="16">
        <v>23</v>
      </c>
      <c r="E5" s="11" t="s">
        <v>61</v>
      </c>
      <c r="H5" s="17">
        <f t="shared" si="0"/>
        <v>0</v>
      </c>
      <c r="I5" s="17">
        <f t="shared" si="1"/>
        <v>0</v>
      </c>
    </row>
    <row r="6" spans="1:9" ht="51">
      <c r="A6" s="15">
        <v>36</v>
      </c>
      <c r="B6" s="11" t="s">
        <v>71</v>
      </c>
      <c r="C6" s="11" t="s">
        <v>72</v>
      </c>
      <c r="D6" s="16">
        <v>1</v>
      </c>
      <c r="E6" s="11" t="s">
        <v>61</v>
      </c>
      <c r="H6" s="17">
        <f t="shared" si="0"/>
        <v>0</v>
      </c>
      <c r="I6" s="17">
        <f t="shared" si="1"/>
        <v>0</v>
      </c>
    </row>
    <row r="7" spans="1:9" ht="38.25">
      <c r="A7" s="15">
        <v>37</v>
      </c>
      <c r="B7" s="11" t="s">
        <v>73</v>
      </c>
      <c r="C7" s="11" t="s">
        <v>74</v>
      </c>
      <c r="D7" s="16">
        <v>5</v>
      </c>
      <c r="E7" s="11" t="s">
        <v>61</v>
      </c>
      <c r="H7" s="17">
        <f t="shared" si="0"/>
        <v>0</v>
      </c>
      <c r="I7" s="17">
        <f t="shared" si="1"/>
        <v>0</v>
      </c>
    </row>
    <row r="8" spans="1:9" ht="51">
      <c r="A8" s="15">
        <v>38</v>
      </c>
      <c r="B8" s="11" t="s">
        <v>75</v>
      </c>
      <c r="C8" s="11" t="s">
        <v>76</v>
      </c>
      <c r="D8" s="16">
        <v>2</v>
      </c>
      <c r="E8" s="11" t="s">
        <v>61</v>
      </c>
      <c r="H8" s="17">
        <f t="shared" si="0"/>
        <v>0</v>
      </c>
      <c r="I8" s="17">
        <f t="shared" si="1"/>
        <v>0</v>
      </c>
    </row>
    <row r="9" spans="1:9" ht="38.25">
      <c r="A9" s="15">
        <v>39</v>
      </c>
      <c r="B9" s="11" t="s">
        <v>77</v>
      </c>
      <c r="C9" s="11" t="s">
        <v>78</v>
      </c>
      <c r="D9" s="16">
        <v>4</v>
      </c>
      <c r="E9" s="11" t="s">
        <v>61</v>
      </c>
      <c r="H9" s="17">
        <f t="shared" si="0"/>
        <v>0</v>
      </c>
      <c r="I9" s="17">
        <f t="shared" si="1"/>
        <v>0</v>
      </c>
    </row>
    <row r="10" spans="1:9" ht="51">
      <c r="A10" s="15">
        <v>40</v>
      </c>
      <c r="B10" s="11" t="s">
        <v>79</v>
      </c>
      <c r="C10" s="11" t="s">
        <v>80</v>
      </c>
      <c r="D10" s="16">
        <v>2</v>
      </c>
      <c r="E10" s="11" t="s">
        <v>61</v>
      </c>
      <c r="H10" s="17">
        <f t="shared" si="0"/>
        <v>0</v>
      </c>
      <c r="I10" s="17">
        <f t="shared" si="1"/>
        <v>0</v>
      </c>
    </row>
    <row r="11" spans="1:9" ht="51">
      <c r="A11" s="15">
        <v>41</v>
      </c>
      <c r="B11" s="11" t="s">
        <v>81</v>
      </c>
      <c r="C11" s="11" t="s">
        <v>82</v>
      </c>
      <c r="D11" s="16">
        <v>10</v>
      </c>
      <c r="E11" s="11" t="s">
        <v>61</v>
      </c>
      <c r="H11" s="17">
        <f t="shared" si="0"/>
        <v>0</v>
      </c>
      <c r="I11" s="17">
        <f t="shared" si="1"/>
        <v>0</v>
      </c>
    </row>
    <row r="12" spans="1:9" ht="51">
      <c r="A12" s="15">
        <v>42</v>
      </c>
      <c r="B12" s="11" t="s">
        <v>83</v>
      </c>
      <c r="C12" s="11" t="s">
        <v>84</v>
      </c>
      <c r="D12" s="16">
        <v>1</v>
      </c>
      <c r="E12" s="11" t="s">
        <v>61</v>
      </c>
      <c r="H12" s="17">
        <f t="shared" si="0"/>
        <v>0</v>
      </c>
      <c r="I12" s="17">
        <f t="shared" si="1"/>
        <v>0</v>
      </c>
    </row>
    <row r="13" spans="1:9" ht="51">
      <c r="A13" s="15">
        <v>43</v>
      </c>
      <c r="B13" s="11" t="s">
        <v>85</v>
      </c>
      <c r="C13" s="11" t="s">
        <v>86</v>
      </c>
      <c r="D13" s="16">
        <v>1</v>
      </c>
      <c r="E13" s="11" t="s">
        <v>61</v>
      </c>
      <c r="H13" s="17">
        <f t="shared" si="0"/>
        <v>0</v>
      </c>
      <c r="I13" s="17">
        <f t="shared" si="1"/>
        <v>0</v>
      </c>
    </row>
    <row r="14" spans="1:9" ht="63.75">
      <c r="A14" s="15">
        <v>44</v>
      </c>
      <c r="B14" s="11" t="s">
        <v>87</v>
      </c>
      <c r="C14" s="11" t="s">
        <v>186</v>
      </c>
      <c r="D14" s="16">
        <v>1</v>
      </c>
      <c r="E14" s="11" t="s">
        <v>61</v>
      </c>
      <c r="H14" s="17">
        <f t="shared" si="0"/>
        <v>0</v>
      </c>
      <c r="I14" s="17">
        <f t="shared" si="1"/>
        <v>0</v>
      </c>
    </row>
    <row r="15" spans="1:9" ht="51">
      <c r="A15" s="15">
        <v>45</v>
      </c>
      <c r="B15" s="11" t="s">
        <v>88</v>
      </c>
      <c r="C15" s="11" t="s">
        <v>89</v>
      </c>
      <c r="D15" s="16">
        <v>1</v>
      </c>
      <c r="E15" s="11" t="s">
        <v>61</v>
      </c>
      <c r="H15" s="17">
        <f t="shared" si="0"/>
        <v>0</v>
      </c>
      <c r="I15" s="17">
        <f t="shared" si="1"/>
        <v>0</v>
      </c>
    </row>
    <row r="16" spans="1:9" ht="51">
      <c r="A16" s="15">
        <v>46</v>
      </c>
      <c r="B16" s="11" t="s">
        <v>90</v>
      </c>
      <c r="C16" s="11" t="s">
        <v>91</v>
      </c>
      <c r="D16" s="16">
        <v>1</v>
      </c>
      <c r="E16" s="11" t="s">
        <v>61</v>
      </c>
      <c r="H16" s="17">
        <f t="shared" si="0"/>
        <v>0</v>
      </c>
      <c r="I16" s="17">
        <f t="shared" si="1"/>
        <v>0</v>
      </c>
    </row>
    <row r="17" spans="1:9" ht="114.75">
      <c r="A17" s="15">
        <v>47</v>
      </c>
      <c r="B17" s="11" t="s">
        <v>92</v>
      </c>
      <c r="C17" s="11" t="s">
        <v>167</v>
      </c>
      <c r="D17" s="16">
        <v>2</v>
      </c>
      <c r="E17" s="11" t="s">
        <v>61</v>
      </c>
      <c r="H17" s="17">
        <f t="shared" si="0"/>
        <v>0</v>
      </c>
      <c r="I17" s="17">
        <f t="shared" si="1"/>
        <v>0</v>
      </c>
    </row>
    <row r="18" spans="1:9" ht="102">
      <c r="A18" s="15">
        <v>48</v>
      </c>
      <c r="B18" s="11" t="s">
        <v>93</v>
      </c>
      <c r="C18" s="11" t="s">
        <v>168</v>
      </c>
      <c r="D18" s="16">
        <v>1</v>
      </c>
      <c r="E18" s="11" t="s">
        <v>61</v>
      </c>
      <c r="H18" s="17">
        <f aca="true" t="shared" si="2" ref="H18:H25">D18*F18</f>
        <v>0</v>
      </c>
      <c r="I18" s="17">
        <f aca="true" t="shared" si="3" ref="I18:I25">D18*G18</f>
        <v>0</v>
      </c>
    </row>
    <row r="19" spans="1:9" ht="114.75">
      <c r="A19" s="15">
        <v>49</v>
      </c>
      <c r="B19" s="11" t="s">
        <v>94</v>
      </c>
      <c r="C19" s="11" t="s">
        <v>169</v>
      </c>
      <c r="D19" s="16">
        <v>1</v>
      </c>
      <c r="E19" s="11" t="s">
        <v>61</v>
      </c>
      <c r="H19" s="17">
        <f t="shared" si="2"/>
        <v>0</v>
      </c>
      <c r="I19" s="17">
        <f t="shared" si="3"/>
        <v>0</v>
      </c>
    </row>
    <row r="20" spans="1:9" ht="127.5">
      <c r="A20" s="15">
        <v>50</v>
      </c>
      <c r="B20" s="11" t="s">
        <v>95</v>
      </c>
      <c r="C20" s="11" t="s">
        <v>170</v>
      </c>
      <c r="D20" s="16">
        <v>5</v>
      </c>
      <c r="E20" s="11" t="s">
        <v>61</v>
      </c>
      <c r="H20" s="17">
        <f t="shared" si="2"/>
        <v>0</v>
      </c>
      <c r="I20" s="17">
        <f t="shared" si="3"/>
        <v>0</v>
      </c>
    </row>
    <row r="21" spans="1:9" ht="127.5">
      <c r="A21" s="15">
        <v>51</v>
      </c>
      <c r="B21" s="11" t="s">
        <v>96</v>
      </c>
      <c r="C21" s="11" t="s">
        <v>174</v>
      </c>
      <c r="D21" s="16">
        <v>1</v>
      </c>
      <c r="E21" s="11" t="s">
        <v>61</v>
      </c>
      <c r="H21" s="17">
        <f t="shared" si="2"/>
        <v>0</v>
      </c>
      <c r="I21" s="17">
        <f t="shared" si="3"/>
        <v>0</v>
      </c>
    </row>
    <row r="22" spans="1:9" ht="153">
      <c r="A22" s="15">
        <v>52</v>
      </c>
      <c r="B22" s="11" t="s">
        <v>97</v>
      </c>
      <c r="C22" s="11" t="s">
        <v>175</v>
      </c>
      <c r="D22" s="16">
        <v>1</v>
      </c>
      <c r="E22" s="11" t="s">
        <v>61</v>
      </c>
      <c r="H22" s="17">
        <f t="shared" si="2"/>
        <v>0</v>
      </c>
      <c r="I22" s="17">
        <f t="shared" si="3"/>
        <v>0</v>
      </c>
    </row>
    <row r="23" spans="1:9" ht="114.75">
      <c r="A23" s="15">
        <v>53</v>
      </c>
      <c r="B23" s="11" t="s">
        <v>98</v>
      </c>
      <c r="C23" s="11" t="s">
        <v>171</v>
      </c>
      <c r="D23" s="16">
        <v>1</v>
      </c>
      <c r="E23" s="11" t="s">
        <v>61</v>
      </c>
      <c r="H23" s="17">
        <f t="shared" si="2"/>
        <v>0</v>
      </c>
      <c r="I23" s="17">
        <f t="shared" si="3"/>
        <v>0</v>
      </c>
    </row>
    <row r="24" spans="1:9" ht="140.25">
      <c r="A24" s="15">
        <v>54</v>
      </c>
      <c r="B24" s="11" t="s">
        <v>99</v>
      </c>
      <c r="C24" s="11" t="s">
        <v>172</v>
      </c>
      <c r="D24" s="16">
        <v>4</v>
      </c>
      <c r="E24" s="11" t="s">
        <v>61</v>
      </c>
      <c r="H24" s="17">
        <f t="shared" si="2"/>
        <v>0</v>
      </c>
      <c r="I24" s="17">
        <f t="shared" si="3"/>
        <v>0</v>
      </c>
    </row>
    <row r="25" spans="1:9" ht="102">
      <c r="A25" s="15">
        <v>55</v>
      </c>
      <c r="B25" s="11" t="s">
        <v>100</v>
      </c>
      <c r="C25" s="11" t="s">
        <v>173</v>
      </c>
      <c r="D25" s="16">
        <v>1</v>
      </c>
      <c r="E25" s="11" t="s">
        <v>61</v>
      </c>
      <c r="H25" s="17">
        <f t="shared" si="2"/>
        <v>0</v>
      </c>
      <c r="I25" s="17">
        <f t="shared" si="3"/>
        <v>0</v>
      </c>
    </row>
    <row r="26" spans="1:9" ht="25.5">
      <c r="A26" s="15">
        <v>56</v>
      </c>
      <c r="B26" s="11" t="s">
        <v>101</v>
      </c>
      <c r="C26" s="11" t="s">
        <v>151</v>
      </c>
      <c r="D26" s="16">
        <v>3</v>
      </c>
      <c r="E26" s="11" t="s">
        <v>61</v>
      </c>
      <c r="H26" s="17">
        <f aca="true" t="shared" si="4" ref="H26:H32">D26*F26</f>
        <v>0</v>
      </c>
      <c r="I26" s="17">
        <f aca="true" t="shared" si="5" ref="I26:I32">D26*G26</f>
        <v>0</v>
      </c>
    </row>
    <row r="27" spans="1:9" ht="25.5">
      <c r="A27" s="15">
        <v>57</v>
      </c>
      <c r="B27" s="11" t="s">
        <v>102</v>
      </c>
      <c r="C27" s="11" t="s">
        <v>103</v>
      </c>
      <c r="D27" s="16">
        <v>4</v>
      </c>
      <c r="E27" s="11" t="s">
        <v>61</v>
      </c>
      <c r="H27" s="17">
        <f t="shared" si="4"/>
        <v>0</v>
      </c>
      <c r="I27" s="17">
        <f t="shared" si="5"/>
        <v>0</v>
      </c>
    </row>
    <row r="28" spans="1:9" ht="25.5">
      <c r="A28" s="15">
        <v>58</v>
      </c>
      <c r="B28" s="11" t="s">
        <v>104</v>
      </c>
      <c r="C28" s="11" t="s">
        <v>105</v>
      </c>
      <c r="D28" s="16">
        <v>2</v>
      </c>
      <c r="E28" s="11" t="s">
        <v>61</v>
      </c>
      <c r="H28" s="17">
        <f t="shared" si="4"/>
        <v>0</v>
      </c>
      <c r="I28" s="17">
        <f t="shared" si="5"/>
        <v>0</v>
      </c>
    </row>
    <row r="29" spans="1:9" ht="25.5">
      <c r="A29" s="15">
        <v>59</v>
      </c>
      <c r="B29" s="11" t="s">
        <v>106</v>
      </c>
      <c r="C29" s="11" t="s">
        <v>107</v>
      </c>
      <c r="D29" s="16">
        <v>2</v>
      </c>
      <c r="E29" s="11" t="s">
        <v>61</v>
      </c>
      <c r="H29" s="17">
        <f t="shared" si="4"/>
        <v>0</v>
      </c>
      <c r="I29" s="17">
        <f t="shared" si="5"/>
        <v>0</v>
      </c>
    </row>
    <row r="30" spans="1:9" ht="25.5">
      <c r="A30" s="15">
        <v>60</v>
      </c>
      <c r="B30" s="11" t="s">
        <v>108</v>
      </c>
      <c r="C30" s="11" t="s">
        <v>109</v>
      </c>
      <c r="D30" s="16">
        <v>2</v>
      </c>
      <c r="E30" s="11" t="s">
        <v>61</v>
      </c>
      <c r="H30" s="17">
        <f t="shared" si="4"/>
        <v>0</v>
      </c>
      <c r="I30" s="17">
        <f t="shared" si="5"/>
        <v>0</v>
      </c>
    </row>
    <row r="31" spans="1:9" ht="25.5">
      <c r="A31" s="15">
        <v>61</v>
      </c>
      <c r="B31" s="11" t="s">
        <v>110</v>
      </c>
      <c r="C31" s="11" t="s">
        <v>111</v>
      </c>
      <c r="D31" s="16">
        <v>3</v>
      </c>
      <c r="E31" s="11" t="s">
        <v>61</v>
      </c>
      <c r="H31" s="17">
        <f t="shared" si="4"/>
        <v>0</v>
      </c>
      <c r="I31" s="17">
        <f t="shared" si="5"/>
        <v>0</v>
      </c>
    </row>
    <row r="32" spans="1:9" ht="76.5">
      <c r="A32" s="15">
        <v>62</v>
      </c>
      <c r="B32" s="11" t="s">
        <v>112</v>
      </c>
      <c r="C32" s="11" t="s">
        <v>192</v>
      </c>
      <c r="D32" s="16">
        <v>3</v>
      </c>
      <c r="E32" s="11" t="s">
        <v>61</v>
      </c>
      <c r="H32" s="17">
        <f t="shared" si="4"/>
        <v>0</v>
      </c>
      <c r="I32" s="17">
        <f t="shared" si="5"/>
        <v>0</v>
      </c>
    </row>
    <row r="33" spans="1:9" ht="25.5">
      <c r="A33" s="15">
        <v>63</v>
      </c>
      <c r="B33" s="11" t="s">
        <v>113</v>
      </c>
      <c r="C33" s="11" t="s">
        <v>114</v>
      </c>
      <c r="D33" s="16">
        <v>4</v>
      </c>
      <c r="E33" s="11" t="s">
        <v>61</v>
      </c>
      <c r="H33" s="17">
        <f>D33*F33</f>
        <v>0</v>
      </c>
      <c r="I33" s="17">
        <f>D33*G33</f>
        <v>0</v>
      </c>
    </row>
    <row r="34" spans="1:9" ht="63.75">
      <c r="A34" s="15">
        <v>64</v>
      </c>
      <c r="B34" s="11" t="s">
        <v>115</v>
      </c>
      <c r="C34" s="11" t="s">
        <v>152</v>
      </c>
      <c r="D34" s="16">
        <v>11</v>
      </c>
      <c r="E34" s="11" t="s">
        <v>61</v>
      </c>
      <c r="H34" s="17">
        <f>D34*F34</f>
        <v>0</v>
      </c>
      <c r="I34" s="17">
        <f>D34*G34</f>
        <v>0</v>
      </c>
    </row>
    <row r="35" spans="1:9" ht="51">
      <c r="A35" s="15">
        <v>65</v>
      </c>
      <c r="B35" s="11" t="s">
        <v>116</v>
      </c>
      <c r="C35" s="11" t="s">
        <v>187</v>
      </c>
      <c r="D35" s="16">
        <v>2</v>
      </c>
      <c r="E35" s="11" t="s">
        <v>61</v>
      </c>
      <c r="H35" s="17">
        <f>D35*F35</f>
        <v>0</v>
      </c>
      <c r="I35" s="17">
        <f>D35*G35</f>
        <v>0</v>
      </c>
    </row>
    <row r="36" spans="1:9" ht="63.75">
      <c r="A36" s="15">
        <v>66</v>
      </c>
      <c r="B36" s="11" t="s">
        <v>117</v>
      </c>
      <c r="C36" s="11" t="s">
        <v>188</v>
      </c>
      <c r="D36" s="16">
        <v>1</v>
      </c>
      <c r="E36" s="11" t="s">
        <v>61</v>
      </c>
      <c r="H36" s="17">
        <f>D36*F36</f>
        <v>0</v>
      </c>
      <c r="I36" s="17">
        <f>D36*G36</f>
        <v>0</v>
      </c>
    </row>
    <row r="37" spans="1:9" ht="51">
      <c r="A37" s="15">
        <v>67</v>
      </c>
      <c r="B37" s="11" t="s">
        <v>118</v>
      </c>
      <c r="C37" s="11" t="s">
        <v>119</v>
      </c>
      <c r="D37" s="16">
        <v>1</v>
      </c>
      <c r="E37" s="11" t="s">
        <v>61</v>
      </c>
      <c r="H37" s="17">
        <f aca="true" t="shared" si="6" ref="H37:H53">D37*F37</f>
        <v>0</v>
      </c>
      <c r="I37" s="17">
        <f aca="true" t="shared" si="7" ref="I37:I53">D37*G37</f>
        <v>0</v>
      </c>
    </row>
    <row r="38" spans="1:9" ht="63.75">
      <c r="A38" s="15">
        <v>68</v>
      </c>
      <c r="B38" s="11" t="s">
        <v>120</v>
      </c>
      <c r="C38" s="11" t="s">
        <v>189</v>
      </c>
      <c r="D38" s="16">
        <v>6</v>
      </c>
      <c r="E38" s="11" t="s">
        <v>61</v>
      </c>
      <c r="H38" s="17">
        <f t="shared" si="6"/>
        <v>0</v>
      </c>
      <c r="I38" s="17">
        <f t="shared" si="7"/>
        <v>0</v>
      </c>
    </row>
    <row r="39" spans="1:9" ht="51">
      <c r="A39" s="15">
        <v>69</v>
      </c>
      <c r="B39" s="11" t="s">
        <v>121</v>
      </c>
      <c r="C39" s="11" t="s">
        <v>122</v>
      </c>
      <c r="D39" s="16">
        <v>5</v>
      </c>
      <c r="E39" s="11" t="s">
        <v>61</v>
      </c>
      <c r="H39" s="17">
        <f t="shared" si="6"/>
        <v>0</v>
      </c>
      <c r="I39" s="17">
        <f t="shared" si="7"/>
        <v>0</v>
      </c>
    </row>
    <row r="40" spans="1:9" ht="51">
      <c r="A40" s="15">
        <v>70</v>
      </c>
      <c r="B40" s="11" t="s">
        <v>123</v>
      </c>
      <c r="C40" s="11" t="s">
        <v>124</v>
      </c>
      <c r="D40" s="16">
        <v>1</v>
      </c>
      <c r="E40" s="11" t="s">
        <v>61</v>
      </c>
      <c r="H40" s="17">
        <f t="shared" si="6"/>
        <v>0</v>
      </c>
      <c r="I40" s="17">
        <f t="shared" si="7"/>
        <v>0</v>
      </c>
    </row>
    <row r="41" spans="1:9" ht="51">
      <c r="A41" s="15">
        <v>71</v>
      </c>
      <c r="B41" s="11" t="s">
        <v>125</v>
      </c>
      <c r="C41" s="11" t="s">
        <v>126</v>
      </c>
      <c r="D41" s="16">
        <v>6</v>
      </c>
      <c r="E41" s="11" t="s">
        <v>61</v>
      </c>
      <c r="H41" s="17">
        <f t="shared" si="6"/>
        <v>0</v>
      </c>
      <c r="I41" s="17">
        <f t="shared" si="7"/>
        <v>0</v>
      </c>
    </row>
    <row r="42" spans="1:9" ht="76.5">
      <c r="A42" s="15">
        <v>72</v>
      </c>
      <c r="B42" s="11" t="s">
        <v>127</v>
      </c>
      <c r="C42" s="11" t="s">
        <v>128</v>
      </c>
      <c r="D42" s="16">
        <v>5</v>
      </c>
      <c r="E42" s="11" t="s">
        <v>61</v>
      </c>
      <c r="H42" s="17">
        <f t="shared" si="6"/>
        <v>0</v>
      </c>
      <c r="I42" s="17">
        <f t="shared" si="7"/>
        <v>0</v>
      </c>
    </row>
    <row r="43" spans="1:9" ht="25.5">
      <c r="A43" s="15">
        <v>73</v>
      </c>
      <c r="B43" s="11" t="s">
        <v>129</v>
      </c>
      <c r="C43" s="11" t="s">
        <v>130</v>
      </c>
      <c r="D43" s="16">
        <v>5</v>
      </c>
      <c r="E43" s="11" t="s">
        <v>61</v>
      </c>
      <c r="H43" s="17">
        <f t="shared" si="6"/>
        <v>0</v>
      </c>
      <c r="I43" s="17">
        <f t="shared" si="7"/>
        <v>0</v>
      </c>
    </row>
    <row r="44" spans="1:9" ht="25.5">
      <c r="A44" s="15">
        <v>74</v>
      </c>
      <c r="B44" s="11" t="s">
        <v>131</v>
      </c>
      <c r="C44" s="11" t="s">
        <v>132</v>
      </c>
      <c r="D44" s="16">
        <v>5</v>
      </c>
      <c r="E44" s="11" t="s">
        <v>61</v>
      </c>
      <c r="H44" s="17">
        <f t="shared" si="6"/>
        <v>0</v>
      </c>
      <c r="I44" s="17">
        <f t="shared" si="7"/>
        <v>0</v>
      </c>
    </row>
    <row r="45" spans="1:9" ht="25.5">
      <c r="A45" s="15">
        <v>75</v>
      </c>
      <c r="B45" s="11" t="s">
        <v>133</v>
      </c>
      <c r="C45" s="11" t="s">
        <v>135</v>
      </c>
      <c r="D45" s="16">
        <v>1</v>
      </c>
      <c r="E45" s="11" t="s">
        <v>134</v>
      </c>
      <c r="H45" s="17">
        <f t="shared" si="6"/>
        <v>0</v>
      </c>
      <c r="I45" s="17">
        <f t="shared" si="7"/>
        <v>0</v>
      </c>
    </row>
    <row r="46" spans="1:9" ht="25.5">
      <c r="A46" s="15">
        <v>76</v>
      </c>
      <c r="B46" s="11" t="s">
        <v>136</v>
      </c>
      <c r="C46" s="11" t="s">
        <v>137</v>
      </c>
      <c r="D46" s="16">
        <v>1</v>
      </c>
      <c r="E46" s="11" t="s">
        <v>134</v>
      </c>
      <c r="H46" s="17">
        <f t="shared" si="6"/>
        <v>0</v>
      </c>
      <c r="I46" s="17">
        <f t="shared" si="7"/>
        <v>0</v>
      </c>
    </row>
    <row r="47" spans="1:9" ht="25.5">
      <c r="A47" s="15">
        <v>77</v>
      </c>
      <c r="B47" s="11" t="s">
        <v>138</v>
      </c>
      <c r="C47" s="11" t="s">
        <v>157</v>
      </c>
      <c r="D47" s="16">
        <v>1</v>
      </c>
      <c r="E47" s="11" t="s">
        <v>134</v>
      </c>
      <c r="H47" s="17">
        <f t="shared" si="6"/>
        <v>0</v>
      </c>
      <c r="I47" s="17">
        <f t="shared" si="7"/>
        <v>0</v>
      </c>
    </row>
    <row r="48" spans="1:9" ht="38.25">
      <c r="A48" s="15">
        <v>78</v>
      </c>
      <c r="B48" s="11" t="s">
        <v>139</v>
      </c>
      <c r="C48" s="11" t="s">
        <v>140</v>
      </c>
      <c r="D48" s="16">
        <v>1</v>
      </c>
      <c r="E48" s="11" t="s">
        <v>134</v>
      </c>
      <c r="H48" s="17">
        <f t="shared" si="6"/>
        <v>0</v>
      </c>
      <c r="I48" s="17">
        <f t="shared" si="7"/>
        <v>0</v>
      </c>
    </row>
    <row r="49" spans="1:9" ht="25.5">
      <c r="A49" s="15">
        <v>79</v>
      </c>
      <c r="B49" s="11" t="s">
        <v>141</v>
      </c>
      <c r="C49" s="11" t="s">
        <v>142</v>
      </c>
      <c r="D49" s="16">
        <v>1</v>
      </c>
      <c r="E49" s="11" t="s">
        <v>134</v>
      </c>
      <c r="H49" s="17">
        <f t="shared" si="6"/>
        <v>0</v>
      </c>
      <c r="I49" s="17">
        <f t="shared" si="7"/>
        <v>0</v>
      </c>
    </row>
    <row r="50" spans="1:9" ht="25.5">
      <c r="A50" s="15">
        <v>80</v>
      </c>
      <c r="B50" s="11" t="s">
        <v>143</v>
      </c>
      <c r="C50" s="11" t="s">
        <v>144</v>
      </c>
      <c r="D50" s="16">
        <v>1</v>
      </c>
      <c r="E50" s="11" t="s">
        <v>134</v>
      </c>
      <c r="H50" s="17">
        <f t="shared" si="6"/>
        <v>0</v>
      </c>
      <c r="I50" s="17">
        <f t="shared" si="7"/>
        <v>0</v>
      </c>
    </row>
    <row r="51" spans="1:9" ht="25.5">
      <c r="A51" s="15">
        <v>81</v>
      </c>
      <c r="B51" s="11" t="s">
        <v>145</v>
      </c>
      <c r="C51" s="11" t="s">
        <v>146</v>
      </c>
      <c r="D51" s="16">
        <v>1</v>
      </c>
      <c r="E51" s="11" t="s">
        <v>134</v>
      </c>
      <c r="H51" s="17">
        <f t="shared" si="6"/>
        <v>0</v>
      </c>
      <c r="I51" s="17">
        <f t="shared" si="7"/>
        <v>0</v>
      </c>
    </row>
    <row r="52" spans="1:9" ht="51">
      <c r="A52" s="15">
        <v>82</v>
      </c>
      <c r="B52" s="11" t="s">
        <v>147</v>
      </c>
      <c r="C52" s="11" t="s">
        <v>148</v>
      </c>
      <c r="D52" s="16">
        <v>1</v>
      </c>
      <c r="E52" s="11" t="s">
        <v>134</v>
      </c>
      <c r="H52" s="17">
        <f t="shared" si="6"/>
        <v>0</v>
      </c>
      <c r="I52" s="17">
        <f t="shared" si="7"/>
        <v>0</v>
      </c>
    </row>
    <row r="53" spans="1:9" ht="25.5">
      <c r="A53" s="15">
        <v>83</v>
      </c>
      <c r="B53" s="11" t="s">
        <v>190</v>
      </c>
      <c r="C53" s="11" t="s">
        <v>191</v>
      </c>
      <c r="D53" s="16">
        <v>1</v>
      </c>
      <c r="E53" s="11" t="s">
        <v>134</v>
      </c>
      <c r="H53" s="17">
        <f t="shared" si="6"/>
        <v>0</v>
      </c>
      <c r="I53" s="17">
        <f t="shared" si="7"/>
        <v>0</v>
      </c>
    </row>
    <row r="54" spans="3:9" ht="12.75">
      <c r="C54" s="11" t="s">
        <v>17</v>
      </c>
      <c r="H54" s="17">
        <f>SUM(H2:H53)</f>
        <v>0</v>
      </c>
      <c r="I54" s="17">
        <f>SUM(I2:I53)</f>
        <v>0</v>
      </c>
    </row>
  </sheetData>
  <sheetProtection/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Külvent Bt</dc:creator>
  <cp:keywords/>
  <dc:description/>
  <cp:lastModifiedBy>Külvent1</cp:lastModifiedBy>
  <cp:lastPrinted>2017-01-13T17:33:26Z</cp:lastPrinted>
  <dcterms:created xsi:type="dcterms:W3CDTF">2017-01-12T09:10:28Z</dcterms:created>
  <dcterms:modified xsi:type="dcterms:W3CDTF">2017-01-13T19:58:27Z</dcterms:modified>
  <cp:category/>
  <cp:version/>
  <cp:contentType/>
  <cp:contentStatus/>
</cp:coreProperties>
</file>